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<sst xmlns="http://schemas.openxmlformats.org/spreadsheetml/2006/main" count="45" uniqueCount="45">
  <si>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Meno a priezvisko žiaka:</t>
  </si>
  <si>
    <t>Vypracovala: PaedDr. Eva DZURKOVÁ</t>
  </si>
  <si>
    <t>ZNÁMKA:</t>
  </si>
  <si>
    <t>sestra.</t>
  </si>
  <si>
    <t>rozprávanie.</t>
  </si>
  <si>
    <t>Bociany hniezdili na komíne (sused)</t>
  </si>
  <si>
    <t>domu.</t>
  </si>
  <si>
    <t xml:space="preserve">           Obraz býva zrkadlom (maliar)</t>
  </si>
  <si>
    <t>zážitkov.</t>
  </si>
  <si>
    <t xml:space="preserve">                      Viete, kde je (Štefánik)</t>
  </si>
  <si>
    <t>ulica?</t>
  </si>
  <si>
    <t>námestie.</t>
  </si>
  <si>
    <t xml:space="preserve">            Našli (Štúr)</t>
  </si>
  <si>
    <t>úsmev.</t>
  </si>
  <si>
    <t xml:space="preserve">     Ráno ma privíta (mama)</t>
  </si>
  <si>
    <t xml:space="preserve">        Eva je (Mišo)</t>
  </si>
  <si>
    <t xml:space="preserve">       So záujmom som počúval (brat)</t>
  </si>
  <si>
    <t>rúž na pery.</t>
  </si>
  <si>
    <t xml:space="preserve">     Požičala som si (sestra)</t>
  </si>
  <si>
    <t xml:space="preserve">                 V lese sme objavili (líška)</t>
  </si>
  <si>
    <t>brloh.</t>
  </si>
  <si>
    <t xml:space="preserve">           Kuki je (spolužiačka)</t>
  </si>
  <si>
    <t>škrečok.</t>
  </si>
  <si>
    <t xml:space="preserve">          Po lese sa potuluje (medveď)</t>
  </si>
  <si>
    <t>mláďa.</t>
  </si>
  <si>
    <t xml:space="preserve">       Na výstave boli (diviak) </t>
  </si>
  <si>
    <t>trofeje.</t>
  </si>
  <si>
    <t xml:space="preserve">            Smerom k lesu letel (havran)</t>
  </si>
  <si>
    <t>kŕdeľ.</t>
  </si>
  <si>
    <t xml:space="preserve">               Z vlaku som zazrela (zajac)</t>
  </si>
  <si>
    <t>rodinku.</t>
  </si>
  <si>
    <t xml:space="preserve">        Zvláštne postavenie má (včela)</t>
  </si>
  <si>
    <t>kráľovná.</t>
  </si>
  <si>
    <t xml:space="preserve">       Môj dedko navštívil pravý (ryba)</t>
  </si>
  <si>
    <t>trh.</t>
  </si>
  <si>
    <t>karavána.</t>
  </si>
  <si>
    <t xml:space="preserve">           Púšťou putuje (ťava)</t>
  </si>
  <si>
    <t xml:space="preserve">vajce. </t>
  </si>
  <si>
    <t xml:space="preserve">           Najťažšie je (pštros)</t>
  </si>
  <si>
    <t xml:space="preserve">         Na stene viseli (jeleň)</t>
  </si>
  <si>
    <t>parohy.</t>
  </si>
  <si>
    <t>váhe.</t>
  </si>
  <si>
    <t xml:space="preserve">               Súťažili v (mucha)</t>
  </si>
  <si>
    <t>Tvorenie privlastňovacích prídavných mien</t>
  </si>
  <si>
    <t>Počet bodov: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</si>
</sst>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18"/>
      <name val="Arial"/>
      <family val="2"/>
    </font>
    <font>
      <sz val="14"/>
      <color indexed="56"/>
      <name val="Arial"/>
      <family val="0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53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4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2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 locked="0"/>
    </xf>
    <xf numFmtId="0" fontId="3" fillId="2" borderId="5" xfId="0" applyFont="1" applyFill="1" applyBorder="1" applyAlignment="1" applyProtection="1">
      <alignment horizontal="center"/>
      <protection hidden="1" locked="0"/>
    </xf>
    <xf numFmtId="0" fontId="3" fillId="2" borderId="6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333375</xdr:rowOff>
    </xdr:from>
    <xdr:to>
      <xdr:col>15</xdr:col>
      <xdr:colOff>190500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90575" y="581025"/>
          <a:ext cx="9696450" cy="8858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4400" b="1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0008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Privlastňovacie prídavné mená</a:t>
          </a:r>
        </a:p>
      </xdr:txBody>
    </xdr:sp>
    <xdr:clientData/>
  </xdr:twoCellAnchor>
  <xdr:twoCellAnchor>
    <xdr:from>
      <xdr:col>7</xdr:col>
      <xdr:colOff>514350</xdr:colOff>
      <xdr:row>5</xdr:row>
      <xdr:rowOff>85725</xdr:rowOff>
    </xdr:from>
    <xdr:to>
      <xdr:col>7</xdr:col>
      <xdr:colOff>714375</xdr:colOff>
      <xdr:row>14</xdr:row>
      <xdr:rowOff>209550</xdr:rowOff>
    </xdr:to>
    <xdr:sp>
      <xdr:nvSpPr>
        <xdr:cNvPr id="2" name="AutoShape 10"/>
        <xdr:cNvSpPr>
          <a:spLocks/>
        </xdr:cNvSpPr>
      </xdr:nvSpPr>
      <xdr:spPr>
        <a:xfrm>
          <a:off x="5962650" y="2286000"/>
          <a:ext cx="200025" cy="23526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15</xdr:row>
      <xdr:rowOff>104775</xdr:rowOff>
    </xdr:from>
    <xdr:to>
      <xdr:col>7</xdr:col>
      <xdr:colOff>742950</xdr:colOff>
      <xdr:row>24</xdr:row>
      <xdr:rowOff>171450</xdr:rowOff>
    </xdr:to>
    <xdr:sp>
      <xdr:nvSpPr>
        <xdr:cNvPr id="3" name="AutoShape 11"/>
        <xdr:cNvSpPr>
          <a:spLocks/>
        </xdr:cNvSpPr>
      </xdr:nvSpPr>
      <xdr:spPr>
        <a:xfrm>
          <a:off x="5991225" y="4781550"/>
          <a:ext cx="200025" cy="229552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200025</xdr:rowOff>
    </xdr:from>
    <xdr:to>
      <xdr:col>11</xdr:col>
      <xdr:colOff>276225</xdr:colOff>
      <xdr:row>13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6076950" y="2895600"/>
          <a:ext cx="1952625" cy="13716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-ov/-in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47625</xdr:colOff>
      <xdr:row>16</xdr:row>
      <xdr:rowOff>209550</xdr:rowOff>
    </xdr:from>
    <xdr:to>
      <xdr:col>9</xdr:col>
      <xdr:colOff>523875</xdr:colOff>
      <xdr:row>22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6410325" y="5133975"/>
          <a:ext cx="1304925" cy="1409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í (-ia,
     -ie)</a:t>
          </a:r>
        </a:p>
      </xdr:txBody>
    </xdr:sp>
    <xdr:clientData/>
  </xdr:twoCellAnchor>
  <xdr:twoCellAnchor editAs="oneCell">
    <xdr:from>
      <xdr:col>11</xdr:col>
      <xdr:colOff>276225</xdr:colOff>
      <xdr:row>5</xdr:row>
      <xdr:rowOff>200025</xdr:rowOff>
    </xdr:from>
    <xdr:to>
      <xdr:col>16</xdr:col>
      <xdr:colOff>19050</xdr:colOff>
      <xdr:row>17</xdr:row>
      <xdr:rowOff>104775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400300"/>
          <a:ext cx="289560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workbookViewId="0" topLeftCell="A1">
      <selection activeCell="E4" sqref="E4:H4"/>
    </sheetView>
  </sheetViews>
  <sheetFormatPr defaultColWidth="9.140625" defaultRowHeight="12.75"/>
  <cols>
    <col min="1" max="3" width="10.7109375" style="1" customWidth="1"/>
    <col min="4" max="4" width="10.28125" style="1" customWidth="1"/>
    <col min="5" max="5" width="12.57421875" style="1" customWidth="1"/>
    <col min="6" max="6" width="17.28125" style="1" customWidth="1"/>
    <col min="7" max="7" width="9.421875" style="1" bestFit="1" customWidth="1"/>
    <col min="8" max="8" width="13.7109375" style="1" customWidth="1"/>
    <col min="9" max="9" width="12.421875" style="1" bestFit="1" customWidth="1"/>
    <col min="10" max="10" width="8.421875" style="1" customWidth="1"/>
    <col min="11" max="11" width="4.8515625" style="1" hidden="1" customWidth="1"/>
    <col min="12" max="12" width="10.7109375" style="1" customWidth="1"/>
    <col min="13" max="16384" width="9.140625" style="1" customWidth="1"/>
  </cols>
  <sheetData>
    <row r="1" spans="1:6" ht="19.5" customHeight="1">
      <c r="A1" s="11" t="s">
        <v>43</v>
      </c>
      <c r="B1" s="12"/>
      <c r="C1" s="12"/>
      <c r="D1" s="12"/>
      <c r="E1" s="12"/>
      <c r="F1" s="10"/>
    </row>
    <row r="2" spans="2:12" ht="83.2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33.75" customHeight="1" thickBot="1"/>
    <row r="4" spans="2:17" ht="17.25" customHeight="1" thickBot="1">
      <c r="B4" s="21" t="s">
        <v>0</v>
      </c>
      <c r="C4" s="22"/>
      <c r="D4" s="23"/>
      <c r="E4" s="24"/>
      <c r="F4" s="25"/>
      <c r="G4" s="25"/>
      <c r="H4" s="26"/>
      <c r="L4" s="3" t="s">
        <v>1</v>
      </c>
      <c r="M4" s="3"/>
      <c r="N4" s="3"/>
      <c r="O4" s="3"/>
      <c r="P4" s="3"/>
      <c r="Q4" s="9"/>
    </row>
    <row r="5" ht="19.5" customHeight="1"/>
    <row r="6" spans="2:11" ht="19.5" customHeight="1">
      <c r="B6" s="16"/>
      <c r="C6" s="16"/>
      <c r="D6" s="16" t="s">
        <v>15</v>
      </c>
      <c r="E6" s="17"/>
      <c r="F6" s="19"/>
      <c r="G6" s="18" t="s">
        <v>3</v>
      </c>
      <c r="H6" s="18"/>
      <c r="K6" s="4">
        <f>IF(ISNUMBER(FIND("Mišova",F6)),2,0)</f>
        <v>0</v>
      </c>
    </row>
    <row r="7" spans="2:11" ht="19.5" customHeight="1">
      <c r="B7" s="14" t="s">
        <v>16</v>
      </c>
      <c r="C7" s="14"/>
      <c r="D7" s="14"/>
      <c r="E7" s="15"/>
      <c r="F7" s="19"/>
      <c r="G7" s="14" t="s">
        <v>4</v>
      </c>
      <c r="H7" s="18"/>
      <c r="K7" s="4">
        <f>IF(ISNUMBER(FIND("bratovo",F7)),2,0)</f>
        <v>0</v>
      </c>
    </row>
    <row r="8" spans="2:11" ht="19.5" customHeight="1">
      <c r="B8" s="14" t="s">
        <v>5</v>
      </c>
      <c r="C8" s="14"/>
      <c r="D8" s="14"/>
      <c r="E8" s="15"/>
      <c r="F8" s="19"/>
      <c r="G8" s="14" t="s">
        <v>6</v>
      </c>
      <c r="H8" s="18"/>
      <c r="K8" s="4">
        <f>IF(ISNUMBER(FIND("susedovho",F8)),2,0)</f>
        <v>0</v>
      </c>
    </row>
    <row r="9" spans="2:11" ht="19.5" customHeight="1">
      <c r="B9" s="14" t="s">
        <v>7</v>
      </c>
      <c r="C9" s="14"/>
      <c r="D9" s="14"/>
      <c r="E9" s="15"/>
      <c r="F9" s="19"/>
      <c r="G9" s="14" t="s">
        <v>8</v>
      </c>
      <c r="H9" s="18"/>
      <c r="K9" s="4">
        <f>IF(ISNUMBER(FIND("maliarových",F9)),2,0)</f>
        <v>0</v>
      </c>
    </row>
    <row r="10" spans="2:11" ht="19.5" customHeight="1">
      <c r="B10" s="14" t="s">
        <v>9</v>
      </c>
      <c r="C10" s="14"/>
      <c r="D10" s="14"/>
      <c r="E10" s="15"/>
      <c r="F10" s="19"/>
      <c r="G10" s="14" t="s">
        <v>10</v>
      </c>
      <c r="H10" s="18"/>
      <c r="K10" s="4">
        <f>IF(ISNUMBER(FIND("Štefánikova",F10)),2,0)</f>
        <v>0</v>
      </c>
    </row>
    <row r="11" spans="2:11" ht="19.5" customHeight="1">
      <c r="B11" s="14"/>
      <c r="C11" s="14"/>
      <c r="D11" s="14" t="s">
        <v>12</v>
      </c>
      <c r="E11" s="15"/>
      <c r="F11" s="19"/>
      <c r="G11" s="14" t="s">
        <v>11</v>
      </c>
      <c r="H11" s="18"/>
      <c r="K11" s="4">
        <f>IF(ISNUMBER(FIND("Štúrovo",F11)),2,0)</f>
        <v>0</v>
      </c>
    </row>
    <row r="12" spans="2:11" ht="19.5" customHeight="1">
      <c r="B12" s="14"/>
      <c r="C12" s="14" t="s">
        <v>14</v>
      </c>
      <c r="D12" s="14"/>
      <c r="E12" s="15"/>
      <c r="F12" s="19"/>
      <c r="G12" s="14" t="s">
        <v>13</v>
      </c>
      <c r="H12" s="18"/>
      <c r="K12" s="4">
        <f>IF(ISNUMBER(FIND("mamin",F12)),2,0)</f>
        <v>0</v>
      </c>
    </row>
    <row r="13" spans="2:11" ht="19.5" customHeight="1">
      <c r="B13" s="14"/>
      <c r="C13" s="14" t="s">
        <v>18</v>
      </c>
      <c r="D13" s="14"/>
      <c r="E13" s="15"/>
      <c r="F13" s="19"/>
      <c r="G13" s="14" t="s">
        <v>17</v>
      </c>
      <c r="H13" s="18"/>
      <c r="K13" s="4">
        <f>IF(ISNUMBER(FIND("sestrin",F13)),2,0)</f>
        <v>0</v>
      </c>
    </row>
    <row r="14" spans="2:11" ht="19.5" customHeight="1">
      <c r="B14" s="14" t="s">
        <v>19</v>
      </c>
      <c r="C14" s="14"/>
      <c r="D14" s="14"/>
      <c r="E14" s="15"/>
      <c r="F14" s="19"/>
      <c r="G14" s="14" t="s">
        <v>20</v>
      </c>
      <c r="H14" s="18"/>
      <c r="K14" s="4">
        <f>IF(ISNUMBER(FIND("líškin",F14)),2,0)</f>
        <v>0</v>
      </c>
    </row>
    <row r="15" spans="2:11" ht="19.5" customHeight="1">
      <c r="B15" s="14"/>
      <c r="C15" s="14" t="s">
        <v>21</v>
      </c>
      <c r="D15" s="14"/>
      <c r="E15" s="15"/>
      <c r="F15" s="19"/>
      <c r="G15" s="14" t="s">
        <v>22</v>
      </c>
      <c r="H15" s="18"/>
      <c r="K15" s="4">
        <f>IF(ISNUMBER(FIND("spolužiačkin",F15)),2,0)</f>
        <v>0</v>
      </c>
    </row>
    <row r="16" spans="2:11" ht="19.5" customHeight="1">
      <c r="B16" s="5" t="s">
        <v>23</v>
      </c>
      <c r="C16" s="5"/>
      <c r="D16" s="5"/>
      <c r="E16" s="6"/>
      <c r="F16" s="19"/>
      <c r="G16" s="5" t="s">
        <v>24</v>
      </c>
      <c r="H16" s="7"/>
      <c r="I16" s="2"/>
      <c r="K16" s="4">
        <f>IF(ISNUMBER(FIND("medvedie",F16)),2,0)</f>
        <v>0</v>
      </c>
    </row>
    <row r="17" spans="2:11" ht="19.5" customHeight="1">
      <c r="B17" s="5"/>
      <c r="C17" s="5" t="s">
        <v>25</v>
      </c>
      <c r="D17" s="5"/>
      <c r="E17" s="6"/>
      <c r="F17" s="19"/>
      <c r="G17" s="5" t="s">
        <v>26</v>
      </c>
      <c r="H17" s="7"/>
      <c r="K17" s="4">
        <f>IF(ISNUMBER(FIND("diviačie",F17)),2,0)</f>
        <v>0</v>
      </c>
    </row>
    <row r="18" spans="2:11" ht="19.5" customHeight="1">
      <c r="B18" s="5" t="s">
        <v>27</v>
      </c>
      <c r="C18" s="5"/>
      <c r="D18" s="5"/>
      <c r="E18" s="6"/>
      <c r="F18" s="19"/>
      <c r="G18" s="5" t="s">
        <v>28</v>
      </c>
      <c r="H18" s="7"/>
      <c r="K18" s="4">
        <f>IF(ISNUMBER(FIND("havraní",F18)),2,0)</f>
        <v>0</v>
      </c>
    </row>
    <row r="19" spans="2:11" ht="19.5" customHeight="1">
      <c r="B19" s="5" t="s">
        <v>29</v>
      </c>
      <c r="C19" s="5"/>
      <c r="D19" s="5"/>
      <c r="E19" s="6"/>
      <c r="F19" s="19"/>
      <c r="G19" s="5" t="s">
        <v>30</v>
      </c>
      <c r="H19" s="7"/>
      <c r="K19" s="4">
        <f>IF(ISNUMBER(FIND("zajačiu",F19)),2,0)</f>
        <v>0</v>
      </c>
    </row>
    <row r="20" spans="2:13" ht="19.5" customHeight="1" thickBot="1">
      <c r="B20" s="5" t="s">
        <v>31</v>
      </c>
      <c r="C20" s="5"/>
      <c r="D20" s="5"/>
      <c r="E20" s="6"/>
      <c r="F20" s="19"/>
      <c r="G20" s="5" t="s">
        <v>32</v>
      </c>
      <c r="H20" s="7"/>
      <c r="K20" s="4">
        <f>IF(ISNUMBER(FIND("včelia",F20)),2,0)</f>
        <v>0</v>
      </c>
      <c r="L20" s="20" t="s">
        <v>44</v>
      </c>
      <c r="M20" s="20"/>
    </row>
    <row r="21" spans="2:14" ht="19.5" customHeight="1" thickBot="1">
      <c r="B21" s="5" t="s">
        <v>33</v>
      </c>
      <c r="C21" s="5"/>
      <c r="D21" s="5"/>
      <c r="E21" s="6"/>
      <c r="F21" s="19"/>
      <c r="G21" s="5" t="s">
        <v>34</v>
      </c>
      <c r="H21" s="7"/>
      <c r="K21" s="4">
        <f>IF(ISNUMBER(FIND("rybí",F21)),2,0)</f>
        <v>0</v>
      </c>
      <c r="L21" s="20"/>
      <c r="M21" s="20"/>
      <c r="N21" s="13">
        <f>SUM(K6:K25)</f>
        <v>0</v>
      </c>
    </row>
    <row r="22" spans="2:13" ht="19.5" customHeight="1" thickBot="1">
      <c r="B22" s="5"/>
      <c r="C22" s="5" t="s">
        <v>36</v>
      </c>
      <c r="D22" s="5"/>
      <c r="E22" s="6"/>
      <c r="F22" s="19"/>
      <c r="G22" s="5" t="s">
        <v>35</v>
      </c>
      <c r="H22" s="7"/>
      <c r="K22" s="4">
        <f>IF(ISNUMBER(FIND("ťavia",F22)),2,0)</f>
        <v>0</v>
      </c>
      <c r="L22" s="20" t="s">
        <v>2</v>
      </c>
      <c r="M22" s="20"/>
    </row>
    <row r="23" spans="2:14" ht="19.5" customHeight="1" thickBot="1">
      <c r="B23" s="5"/>
      <c r="C23" s="5" t="s">
        <v>38</v>
      </c>
      <c r="D23" s="5"/>
      <c r="E23" s="6"/>
      <c r="F23" s="19"/>
      <c r="G23" s="5" t="s">
        <v>37</v>
      </c>
      <c r="H23" s="7"/>
      <c r="K23" s="4">
        <f>IF(ISNUMBER(FIND("pštrosie",F23)),2,0)</f>
        <v>0</v>
      </c>
      <c r="L23" s="20"/>
      <c r="M23" s="20"/>
      <c r="N23" s="8">
        <f>IF(N21&gt;=36,1,IF(N21&gt;=32,2,IF(N21&gt;=22,3,IF(N21&gt;=12,4,5))))</f>
        <v>5</v>
      </c>
    </row>
    <row r="24" spans="2:11" ht="19.5" customHeight="1">
      <c r="B24" s="5"/>
      <c r="C24" s="5" t="s">
        <v>39</v>
      </c>
      <c r="D24" s="5"/>
      <c r="E24" s="6"/>
      <c r="F24" s="19"/>
      <c r="G24" s="5" t="s">
        <v>40</v>
      </c>
      <c r="H24" s="7"/>
      <c r="K24" s="4">
        <f>IF(ISNUMBER(FIND("jelenie",F24)),2,0)</f>
        <v>0</v>
      </c>
    </row>
    <row r="25" spans="2:11" ht="19.5" customHeight="1">
      <c r="B25" s="5"/>
      <c r="C25" s="5" t="s">
        <v>42</v>
      </c>
      <c r="D25" s="5"/>
      <c r="E25" s="6"/>
      <c r="F25" s="19"/>
      <c r="G25" s="5" t="s">
        <v>41</v>
      </c>
      <c r="H25" s="7"/>
      <c r="K25" s="4">
        <f>IF(ISNUMBER(FIND("mušej",F25)),2,0)</f>
        <v>0</v>
      </c>
    </row>
    <row r="26" ht="19.5" customHeight="1"/>
    <row r="27" ht="19.5" customHeight="1">
      <c r="I27" s="2"/>
    </row>
    <row r="28" ht="19.5" customHeight="1"/>
    <row r="29" ht="19.5" customHeight="1"/>
    <row r="30" ht="19.5" customHeight="1"/>
  </sheetData>
  <sheetProtection password="C715" sheet="1" objects="1" scenarios="1" selectLockedCells="1"/>
  <mergeCells count="5">
    <mergeCell ref="L20:M21"/>
    <mergeCell ref="L22:M23"/>
    <mergeCell ref="B2:L2"/>
    <mergeCell ref="B4:D4"/>
    <mergeCell ref="E4:H4"/>
  </mergeCells>
  <printOptions/>
  <pageMargins left="0.75" right="0.75" top="1" bottom="1" header="0.4921259845" footer="0.4921259845"/>
  <pageSetup horizontalDpi="1200" verticalDpi="12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2010-01-07T15:27:26Z</dcterms:created>
  <dcterms:modified xsi:type="dcterms:W3CDTF">2010-01-27T20:30:37Z</dcterms:modified>
  <cp:category/>
  <cp:version/>
  <cp:contentType/>
  <cp:contentStatus/>
</cp:coreProperties>
</file>